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PROF. AMINUDDIN\UNY - Visiting Prof\"/>
    </mc:Choice>
  </mc:AlternateContent>
  <xr:revisionPtr revIDLastSave="0" documentId="13_ncr:1_{EC9CC0E8-2BE2-4B96-AD02-E1834D92BC3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encapaian Semasa (PIC)" sheetId="5" state="hidden" r:id="rId1"/>
    <sheet name="Inbound (PTJ)" sheetId="1" r:id="rId2"/>
  </sheets>
  <definedNames>
    <definedName name="_xlnm.Print_Area" localSheetId="1">'Inbound (PTJ)'!$A$1:$L$8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5" l="1"/>
  <c r="K5" i="5" s="1"/>
  <c r="L5" i="5"/>
  <c r="N5" i="5"/>
  <c r="I6" i="5"/>
  <c r="K6" i="5"/>
  <c r="L6" i="5"/>
  <c r="N6" i="5"/>
  <c r="I7" i="5"/>
  <c r="K7" i="5"/>
  <c r="L7" i="5"/>
  <c r="N7" i="5"/>
  <c r="I8" i="5"/>
  <c r="K8" i="5"/>
  <c r="L8" i="5"/>
  <c r="N8" i="5"/>
  <c r="I9" i="5"/>
  <c r="K9" i="5"/>
  <c r="L9" i="5"/>
  <c r="N9" i="5"/>
  <c r="I10" i="5"/>
  <c r="K10" i="5"/>
  <c r="L10" i="5"/>
  <c r="N10" i="5"/>
  <c r="I11" i="5"/>
  <c r="K11" i="5"/>
  <c r="L11" i="5"/>
  <c r="N11" i="5"/>
  <c r="I12" i="5"/>
  <c r="K12" i="5"/>
  <c r="L12" i="5"/>
  <c r="N12" i="5"/>
  <c r="I13" i="5"/>
  <c r="K13" i="5"/>
  <c r="L13" i="5"/>
  <c r="N13" i="5"/>
  <c r="I14" i="5"/>
  <c r="K14" i="5"/>
  <c r="L14" i="5"/>
  <c r="N14" i="5"/>
  <c r="I15" i="5"/>
  <c r="K15" i="5"/>
  <c r="L15" i="5"/>
  <c r="N15" i="5"/>
  <c r="I16" i="5"/>
  <c r="K16" i="5"/>
  <c r="L16" i="5"/>
  <c r="N16" i="5"/>
  <c r="I17" i="5"/>
  <c r="K17" i="5"/>
  <c r="L17" i="5"/>
  <c r="N17" i="5"/>
  <c r="I18" i="5"/>
  <c r="K18" i="5"/>
  <c r="L18" i="5"/>
  <c r="N18" i="5"/>
  <c r="I19" i="5"/>
  <c r="K19" i="5"/>
  <c r="L19" i="5"/>
  <c r="N19" i="5"/>
  <c r="I20" i="5"/>
  <c r="K20" i="5"/>
  <c r="L20" i="5"/>
  <c r="N20" i="5"/>
  <c r="I21" i="5"/>
  <c r="K21" i="5"/>
  <c r="L21" i="5"/>
  <c r="N21" i="5"/>
  <c r="I22" i="5"/>
  <c r="K22" i="5"/>
  <c r="L22" i="5"/>
  <c r="N22" i="5"/>
  <c r="I23" i="5"/>
  <c r="K23" i="5"/>
  <c r="L23" i="5"/>
  <c r="N23" i="5"/>
  <c r="I24" i="5"/>
  <c r="K24" i="5"/>
  <c r="L24" i="5"/>
  <c r="N24" i="5"/>
  <c r="I25" i="5"/>
  <c r="K25" i="5"/>
  <c r="L25" i="5"/>
  <c r="N25" i="5"/>
  <c r="I26" i="5"/>
  <c r="K26" i="5"/>
  <c r="L26" i="5"/>
  <c r="N26" i="5"/>
  <c r="I27" i="5"/>
  <c r="K27" i="5"/>
  <c r="L27" i="5"/>
  <c r="N27" i="5"/>
  <c r="I28" i="5"/>
  <c r="K28" i="5"/>
  <c r="L28" i="5"/>
  <c r="N28" i="5"/>
  <c r="I29" i="5"/>
  <c r="K29" i="5"/>
  <c r="L29" i="5"/>
  <c r="N29" i="5"/>
  <c r="I30" i="5"/>
  <c r="K30" i="5"/>
  <c r="L30" i="5"/>
  <c r="N30" i="5"/>
  <c r="I31" i="5"/>
  <c r="K31" i="5"/>
  <c r="L31" i="5"/>
  <c r="N31" i="5"/>
  <c r="I32" i="5"/>
  <c r="K32" i="5"/>
  <c r="L32" i="5"/>
  <c r="N32" i="5"/>
  <c r="I33" i="5"/>
  <c r="K33" i="5"/>
  <c r="L33" i="5"/>
  <c r="N33" i="5"/>
  <c r="H34" i="5"/>
  <c r="J34" i="5"/>
  <c r="M34" i="5"/>
  <c r="P34" i="5"/>
  <c r="O33" i="5"/>
  <c r="Q33" i="5"/>
  <c r="O32" i="5"/>
  <c r="Q32" i="5"/>
  <c r="O31" i="5"/>
  <c r="Q31" i="5"/>
  <c r="O30" i="5"/>
  <c r="Q30" i="5" s="1"/>
  <c r="O29" i="5"/>
  <c r="Q29" i="5"/>
  <c r="O28" i="5"/>
  <c r="Q28" i="5" s="1"/>
  <c r="O27" i="5"/>
  <c r="Q27" i="5"/>
  <c r="O26" i="5"/>
  <c r="Q26" i="5"/>
  <c r="O25" i="5"/>
  <c r="Q25" i="5"/>
  <c r="O24" i="5"/>
  <c r="Q24" i="5"/>
  <c r="O23" i="5"/>
  <c r="Q23" i="5"/>
  <c r="O22" i="5"/>
  <c r="Q22" i="5"/>
  <c r="O21" i="5"/>
  <c r="Q21" i="5"/>
  <c r="O20" i="5"/>
  <c r="Q20" i="5"/>
  <c r="O19" i="5"/>
  <c r="Q19" i="5"/>
  <c r="O18" i="5"/>
  <c r="Q18" i="5"/>
  <c r="O17" i="5"/>
  <c r="Q17" i="5"/>
  <c r="O16" i="5"/>
  <c r="Q16" i="5"/>
  <c r="O15" i="5"/>
  <c r="Q15" i="5"/>
  <c r="O14" i="5"/>
  <c r="Q14" i="5"/>
  <c r="O13" i="5"/>
  <c r="Q13" i="5"/>
  <c r="O12" i="5"/>
  <c r="Q12" i="5"/>
  <c r="O11" i="5"/>
  <c r="Q11" i="5"/>
  <c r="O10" i="5"/>
  <c r="Q10" i="5"/>
  <c r="O9" i="5"/>
  <c r="Q9" i="5"/>
  <c r="O8" i="5"/>
  <c r="Q8" i="5"/>
  <c r="O7" i="5"/>
  <c r="Q7" i="5"/>
  <c r="O6" i="5"/>
  <c r="O34" i="5" s="1"/>
  <c r="Q6" i="5"/>
  <c r="O5" i="5"/>
  <c r="Q5" i="5"/>
</calcChain>
</file>

<file path=xl/sharedStrings.xml><?xml version="1.0" encoding="utf-8"?>
<sst xmlns="http://schemas.openxmlformats.org/spreadsheetml/2006/main" count="191" uniqueCount="81">
  <si>
    <t>NO</t>
  </si>
  <si>
    <t>FAKULTI :</t>
  </si>
  <si>
    <t xml:space="preserve">Fakulti/ Institut </t>
  </si>
  <si>
    <t>Sasaran 2018</t>
  </si>
  <si>
    <t>Sasaran Q1</t>
  </si>
  <si>
    <t>Pencapaian Q1 2018</t>
  </si>
  <si>
    <t xml:space="preserve">FP </t>
  </si>
  <si>
    <t xml:space="preserve">FH </t>
  </si>
  <si>
    <t xml:space="preserve">FPV  </t>
  </si>
  <si>
    <t xml:space="preserve">FEP </t>
  </si>
  <si>
    <t xml:space="preserve">FK </t>
  </si>
  <si>
    <t xml:space="preserve">FPP </t>
  </si>
  <si>
    <t xml:space="preserve">FS </t>
  </si>
  <si>
    <t xml:space="preserve">FSTM </t>
  </si>
  <si>
    <t xml:space="preserve">FEM </t>
  </si>
  <si>
    <t xml:space="preserve">FBMK </t>
  </si>
  <si>
    <t xml:space="preserve">FRSB </t>
  </si>
  <si>
    <t xml:space="preserve">FPSK </t>
  </si>
  <si>
    <t xml:space="preserve">FSKTM </t>
  </si>
  <si>
    <t xml:space="preserve">FBSB </t>
  </si>
  <si>
    <t xml:space="preserve">FPAS </t>
  </si>
  <si>
    <t xml:space="preserve">UPMKB </t>
  </si>
  <si>
    <t xml:space="preserve">IBS </t>
  </si>
  <si>
    <t xml:space="preserve">ITMA </t>
  </si>
  <si>
    <t xml:space="preserve">IPPM (IG) </t>
  </si>
  <si>
    <t xml:space="preserve">INSPEM </t>
  </si>
  <si>
    <t xml:space="preserve">IPPH </t>
  </si>
  <si>
    <t xml:space="preserve">INTROP </t>
  </si>
  <si>
    <t xml:space="preserve">IKDPM </t>
  </si>
  <si>
    <t xml:space="preserve">IPSAS </t>
  </si>
  <si>
    <t xml:space="preserve">IITAFoS </t>
  </si>
  <si>
    <t>IKP</t>
  </si>
  <si>
    <t>CALC</t>
  </si>
  <si>
    <t xml:space="preserve">Kolej  </t>
  </si>
  <si>
    <t>Lain-lain [PS, SGS, UPM dll.]</t>
  </si>
  <si>
    <t xml:space="preserve">Jumlah  </t>
  </si>
  <si>
    <t xml:space="preserve"> -</t>
  </si>
  <si>
    <t>KPI : Inbound</t>
  </si>
  <si>
    <t>KPI : Outbound</t>
  </si>
  <si>
    <t>Pencapaian 2013</t>
  </si>
  <si>
    <t>Pencapaian 2014</t>
  </si>
  <si>
    <t>Pencapaian 2015</t>
  </si>
  <si>
    <t>Pencapaian 2016</t>
  </si>
  <si>
    <t xml:space="preserve">Sasaran 2017 </t>
  </si>
  <si>
    <t>Pencapaian 2017</t>
  </si>
  <si>
    <t>Peratus Pencapaian Q1 (%)</t>
  </si>
  <si>
    <t>Sasaran Q2</t>
  </si>
  <si>
    <t>Pencapaian Q2 2018</t>
  </si>
  <si>
    <t>Peratus Pencapaian Q2 (%)</t>
  </si>
  <si>
    <t>Sasaran Q4</t>
  </si>
  <si>
    <t>Pencapaian Q4 2018</t>
  </si>
  <si>
    <t>Peratus Pencapaian Q4 (%)</t>
  </si>
  <si>
    <t xml:space="preserve">- </t>
  </si>
  <si>
    <t>-</t>
  </si>
  <si>
    <t xml:space="preserve"> - </t>
  </si>
  <si>
    <r>
      <t xml:space="preserve">120 </t>
    </r>
    <r>
      <rPr>
        <sz val="11"/>
        <rFont val="Times New Roman"/>
        <family val="1"/>
      </rPr>
      <t>√</t>
    </r>
    <r>
      <rPr>
        <sz val="11"/>
        <rFont val="Arial Narrow"/>
        <family val="2"/>
      </rPr>
      <t xml:space="preserve"> </t>
    </r>
  </si>
  <si>
    <r>
      <t xml:space="preserve">63 </t>
    </r>
    <r>
      <rPr>
        <sz val="11"/>
        <rFont val="Times New Roman"/>
        <family val="1"/>
      </rPr>
      <t xml:space="preserve">√ </t>
    </r>
    <r>
      <rPr>
        <sz val="11"/>
        <rFont val="Arial Narrow"/>
        <family val="2"/>
      </rPr>
      <t xml:space="preserve"> </t>
    </r>
  </si>
  <si>
    <r>
      <t xml:space="preserve">21 </t>
    </r>
    <r>
      <rPr>
        <sz val="11"/>
        <rFont val="Times New Roman"/>
        <family val="1"/>
      </rPr>
      <t xml:space="preserve">√ </t>
    </r>
    <r>
      <rPr>
        <sz val="11"/>
        <rFont val="Arial Narrow"/>
        <family val="2"/>
      </rPr>
      <t xml:space="preserve"> </t>
    </r>
  </si>
  <si>
    <r>
      <t xml:space="preserve">11 </t>
    </r>
    <r>
      <rPr>
        <sz val="11"/>
        <rFont val="Times New Roman"/>
        <family val="1"/>
      </rPr>
      <t xml:space="preserve">√ </t>
    </r>
    <r>
      <rPr>
        <sz val="11"/>
        <rFont val="Arial Narrow"/>
        <family val="2"/>
      </rPr>
      <t xml:space="preserve"> </t>
    </r>
  </si>
  <si>
    <r>
      <t xml:space="preserve">18 </t>
    </r>
    <r>
      <rPr>
        <sz val="11"/>
        <rFont val="Times New Roman"/>
        <family val="1"/>
      </rPr>
      <t xml:space="preserve">√ </t>
    </r>
    <r>
      <rPr>
        <sz val="11"/>
        <rFont val="Arial Narrow"/>
        <family val="2"/>
      </rPr>
      <t xml:space="preserve"> </t>
    </r>
  </si>
  <si>
    <r>
      <t xml:space="preserve">29 </t>
    </r>
    <r>
      <rPr>
        <sz val="11"/>
        <rFont val="Times New Roman"/>
        <family val="1"/>
      </rPr>
      <t>√</t>
    </r>
    <r>
      <rPr>
        <sz val="11"/>
        <rFont val="Arial Narrow"/>
        <family val="2"/>
      </rPr>
      <t xml:space="preserve"> </t>
    </r>
  </si>
  <si>
    <r>
      <t xml:space="preserve">33 </t>
    </r>
    <r>
      <rPr>
        <sz val="11"/>
        <rFont val="Times New Roman"/>
        <family val="1"/>
      </rPr>
      <t xml:space="preserve">√ </t>
    </r>
    <r>
      <rPr>
        <sz val="11"/>
        <rFont val="Arial Narrow"/>
        <family val="2"/>
      </rPr>
      <t xml:space="preserve"> </t>
    </r>
  </si>
  <si>
    <r>
      <t xml:space="preserve">32 </t>
    </r>
    <r>
      <rPr>
        <sz val="11"/>
        <rFont val="Times New Roman"/>
        <family val="1"/>
      </rPr>
      <t xml:space="preserve">√ </t>
    </r>
    <r>
      <rPr>
        <sz val="11"/>
        <rFont val="Arial Narrow"/>
        <family val="2"/>
      </rPr>
      <t xml:space="preserve"> </t>
    </r>
  </si>
  <si>
    <t>NAMA</t>
  </si>
  <si>
    <t>NO MATRIX</t>
  </si>
  <si>
    <t>NO PASSPORT</t>
  </si>
  <si>
    <t>UNIVERSITI ASAL</t>
  </si>
  <si>
    <t>NEGARA ASAL</t>
  </si>
  <si>
    <t>TARIKH MULA</t>
  </si>
  <si>
    <t>TARIKH TAMAT</t>
  </si>
  <si>
    <t>JENIS PROGRAM MOBILITI</t>
  </si>
  <si>
    <t>TAHAP PENGAJIAN</t>
  </si>
  <si>
    <t>BIL HARI/JAM</t>
  </si>
  <si>
    <t>VIRTUAL (YA/TIDAK)</t>
  </si>
  <si>
    <t>UNIVUERSITAS NEGERI YOGYAKARTA</t>
  </si>
  <si>
    <t>INDONESIA</t>
  </si>
  <si>
    <t>26 MAC 2021</t>
  </si>
  <si>
    <t>MENGHADIRI KELAS PENGAJIAN SISWAZAH</t>
  </si>
  <si>
    <t>YA</t>
  </si>
  <si>
    <t>MASTER</t>
  </si>
  <si>
    <t xml:space="preserve"> 23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</si>
</sst>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/mmm/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 Narrow"/>
      <family val="2"/>
    </font>
    <font>
      <sz val="11"/>
      <name val="Times New Roman"/>
      <family val="1"/>
    </font>
    <font>
      <b/>
      <sz val="11"/>
      <color rgb="FF000000"/>
      <name val="Arial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rgb="FFC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E2A26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A6A6A6"/>
      </patternFill>
    </fill>
    <fill>
      <patternFill patternType="solid">
        <fgColor theme="4" tint="0.59999389629810485"/>
        <bgColor rgb="FFFFC000"/>
      </patternFill>
    </fill>
    <fill>
      <patternFill patternType="solid">
        <fgColor theme="0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5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2" borderId="2" xfId="2" applyFont="1" applyFill="1" applyBorder="1" applyAlignment="1">
      <alignment horizontal="left" vertical="center" wrapText="1" readingOrder="1"/>
    </xf>
    <xf numFmtId="0" fontId="7" fillId="4" borderId="2" xfId="2" applyFont="1" applyFill="1" applyBorder="1" applyAlignment="1">
      <alignment horizontal="left" vertical="top" wrapText="1" readingOrder="1"/>
    </xf>
    <xf numFmtId="0" fontId="11" fillId="0" borderId="2" xfId="2" applyFont="1" applyBorder="1" applyAlignment="1">
      <alignment horizontal="center" wrapText="1" readingOrder="1"/>
    </xf>
    <xf numFmtId="0" fontId="11" fillId="0" borderId="2" xfId="2" applyFont="1" applyBorder="1" applyAlignment="1">
      <alignment horizontal="center" vertical="center" wrapText="1" readingOrder="1"/>
    </xf>
    <xf numFmtId="0" fontId="11" fillId="12" borderId="2" xfId="2" applyFont="1" applyFill="1" applyBorder="1" applyAlignment="1">
      <alignment horizontal="center" wrapText="1" readingOrder="1"/>
    </xf>
    <xf numFmtId="0" fontId="7" fillId="13" borderId="2" xfId="2" applyFont="1" applyFill="1" applyBorder="1" applyAlignment="1">
      <alignment horizontal="center" wrapText="1" readingOrder="1"/>
    </xf>
    <xf numFmtId="0" fontId="8" fillId="0" borderId="2" xfId="2" applyFont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65" fontId="10" fillId="0" borderId="2" xfId="2" applyNumberFormat="1" applyFont="1" applyBorder="1" applyAlignment="1">
      <alignment horizontal="center"/>
    </xf>
    <xf numFmtId="0" fontId="10" fillId="0" borderId="4" xfId="2" applyFont="1" applyBorder="1" applyAlignment="1"/>
    <xf numFmtId="0" fontId="10" fillId="7" borderId="2" xfId="2" applyFont="1" applyFill="1" applyBorder="1" applyAlignment="1"/>
    <xf numFmtId="165" fontId="10" fillId="0" borderId="2" xfId="2" applyNumberFormat="1" applyFont="1" applyBorder="1" applyAlignment="1"/>
    <xf numFmtId="1" fontId="10" fillId="0" borderId="2" xfId="2" applyNumberFormat="1" applyFont="1" applyBorder="1" applyAlignment="1"/>
    <xf numFmtId="0" fontId="10" fillId="5" borderId="2" xfId="2" applyFont="1" applyFill="1" applyBorder="1" applyAlignment="1"/>
    <xf numFmtId="0" fontId="8" fillId="6" borderId="2" xfId="2" applyFont="1" applyFill="1" applyBorder="1" applyAlignment="1">
      <alignment horizontal="center"/>
    </xf>
    <xf numFmtId="0" fontId="8" fillId="7" borderId="2" xfId="2" applyFont="1" applyFill="1" applyBorder="1" applyAlignment="1">
      <alignment horizontal="center"/>
    </xf>
    <xf numFmtId="0" fontId="8" fillId="8" borderId="2" xfId="2" applyFont="1" applyFill="1" applyBorder="1" applyAlignment="1">
      <alignment horizontal="center"/>
    </xf>
    <xf numFmtId="0" fontId="10" fillId="10" borderId="2" xfId="2" applyFont="1" applyFill="1" applyBorder="1" applyAlignment="1"/>
    <xf numFmtId="0" fontId="7" fillId="9" borderId="2" xfId="2" applyFont="1" applyFill="1" applyBorder="1" applyAlignment="1">
      <alignment horizontal="left" vertical="top" wrapText="1" readingOrder="1"/>
    </xf>
    <xf numFmtId="0" fontId="11" fillId="0" borderId="2" xfId="2" applyFont="1" applyBorder="1" applyAlignment="1">
      <alignment horizontal="center" vertical="top" wrapText="1" readingOrder="1"/>
    </xf>
    <xf numFmtId="0" fontId="11" fillId="14" borderId="2" xfId="2" applyFont="1" applyFill="1" applyBorder="1" applyAlignment="1">
      <alignment horizontal="center" wrapText="1" readingOrder="1"/>
    </xf>
    <xf numFmtId="0" fontId="8" fillId="10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 vertical="top" wrapText="1" readingOrder="1"/>
    </xf>
    <xf numFmtId="0" fontId="7" fillId="4" borderId="2" xfId="2" applyFont="1" applyFill="1" applyBorder="1" applyAlignment="1">
      <alignment horizontal="center" wrapText="1" readingOrder="1"/>
    </xf>
    <xf numFmtId="0" fontId="9" fillId="11" borderId="2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13" fillId="0" borderId="2" xfId="2" applyFont="1" applyBorder="1" applyAlignment="1"/>
    <xf numFmtId="0" fontId="10" fillId="0" borderId="2" xfId="2" applyFont="1" applyBorder="1" applyAlignment="1"/>
    <xf numFmtId="1" fontId="13" fillId="0" borderId="2" xfId="2" applyNumberFormat="1" applyFont="1" applyBorder="1" applyAlignment="1"/>
    <xf numFmtId="0" fontId="3" fillId="7" borderId="2" xfId="0" applyFont="1" applyFill="1" applyBorder="1"/>
    <xf numFmtId="0" fontId="3" fillId="7" borderId="2" xfId="0" applyFont="1" applyFill="1" applyBorder="1" applyAlignment="1">
      <alignment horizontal="left"/>
    </xf>
    <xf numFmtId="164" fontId="3" fillId="7" borderId="2" xfId="0" applyNumberFormat="1" applyFont="1" applyFill="1" applyBorder="1"/>
    <xf numFmtId="0" fontId="6" fillId="2" borderId="3" xfId="2" applyFont="1" applyFill="1" applyBorder="1" applyAlignment="1">
      <alignment horizontal="center" vertical="center" wrapText="1" readingOrder="1"/>
    </xf>
    <xf numFmtId="0" fontId="6" fillId="2" borderId="1" xfId="2" applyFont="1" applyFill="1" applyBorder="1" applyAlignment="1">
      <alignment horizontal="center" vertical="center" wrapText="1" readingOrder="1"/>
    </xf>
    <xf numFmtId="0" fontId="6" fillId="3" borderId="3" xfId="2" applyFont="1" applyFill="1" applyBorder="1" applyAlignment="1">
      <alignment horizontal="center" vertical="center" wrapText="1" readingOrder="1"/>
    </xf>
    <xf numFmtId="0" fontId="6" fillId="3" borderId="1" xfId="2" applyFont="1" applyFill="1" applyBorder="1" applyAlignment="1">
      <alignment horizontal="center" vertical="center" wrapText="1" readingOrder="1"/>
    </xf>
    <xf numFmtId="0" fontId="6" fillId="3" borderId="2" xfId="2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15" fontId="0" fillId="0" borderId="0" xfId="0" quotePrefix="1" applyNumberFormat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workbookViewId="0">
      <selection activeCell="U10" sqref="U10"/>
    </sheetView>
  </sheetViews>
  <sheetFormatPr defaultRowHeight="15" x14ac:dyDescent="0.25"/>
  <cols>
    <col min="1" max="1" width="14.140625" customWidth="1"/>
    <col min="2" max="3" width="0" hidden="1" customWidth="1"/>
    <col min="4" max="4" width="12.140625" hidden="1" customWidth="1"/>
    <col min="5" max="6" width="0" hidden="1" customWidth="1"/>
    <col min="7" max="7" width="14.5703125" hidden="1" customWidth="1"/>
    <col min="8" max="9" width="0" hidden="1" customWidth="1"/>
    <col min="10" max="10" width="11.5703125" hidden="1" customWidth="1"/>
    <col min="11" max="14" width="0" hidden="1" customWidth="1"/>
    <col min="17" max="17" width="18" bestFit="1" customWidth="1"/>
  </cols>
  <sheetData>
    <row r="1" spans="1:17" ht="20.25" x14ac:dyDescent="0.3">
      <c r="A1" s="3" t="s">
        <v>37</v>
      </c>
      <c r="B1" s="5"/>
      <c r="C1" s="5"/>
      <c r="D1" s="4"/>
      <c r="G1" s="3" t="s">
        <v>38</v>
      </c>
      <c r="H1" s="5"/>
      <c r="I1" s="5"/>
      <c r="J1" s="4"/>
    </row>
    <row r="2" spans="1:17" x14ac:dyDescent="0.25">
      <c r="A2" s="4"/>
      <c r="B2" s="5"/>
      <c r="C2" s="5"/>
      <c r="D2" s="4"/>
      <c r="G2" s="4"/>
      <c r="H2" s="5"/>
      <c r="I2" s="5"/>
      <c r="J2" s="4"/>
    </row>
    <row r="3" spans="1:17" ht="31.5" customHeight="1" x14ac:dyDescent="0.25">
      <c r="A3" s="6" t="s">
        <v>2</v>
      </c>
      <c r="B3" s="38" t="s">
        <v>39</v>
      </c>
      <c r="C3" s="38" t="s">
        <v>40</v>
      </c>
      <c r="D3" s="38" t="s">
        <v>41</v>
      </c>
      <c r="E3" s="38" t="s">
        <v>42</v>
      </c>
      <c r="F3" s="38" t="s">
        <v>43</v>
      </c>
      <c r="G3" s="38" t="s">
        <v>44</v>
      </c>
      <c r="H3" s="38" t="s">
        <v>3</v>
      </c>
      <c r="I3" s="38" t="s">
        <v>4</v>
      </c>
      <c r="J3" s="40" t="s">
        <v>5</v>
      </c>
      <c r="K3" s="40" t="s">
        <v>45</v>
      </c>
      <c r="L3" s="38" t="s">
        <v>46</v>
      </c>
      <c r="M3" s="40" t="s">
        <v>47</v>
      </c>
      <c r="N3" s="40" t="s">
        <v>48</v>
      </c>
      <c r="O3" s="38" t="s">
        <v>49</v>
      </c>
      <c r="P3" s="42" t="s">
        <v>50</v>
      </c>
      <c r="Q3" s="42" t="s">
        <v>51</v>
      </c>
    </row>
    <row r="4" spans="1:17" ht="15" customHeight="1" x14ac:dyDescent="0.25">
      <c r="A4" s="6"/>
      <c r="B4" s="39"/>
      <c r="C4" s="39"/>
      <c r="D4" s="39"/>
      <c r="E4" s="39"/>
      <c r="F4" s="39"/>
      <c r="G4" s="39"/>
      <c r="H4" s="39"/>
      <c r="I4" s="39"/>
      <c r="J4" s="41"/>
      <c r="K4" s="41"/>
      <c r="L4" s="39"/>
      <c r="M4" s="41"/>
      <c r="N4" s="41"/>
      <c r="O4" s="39"/>
      <c r="P4" s="42"/>
      <c r="Q4" s="42"/>
    </row>
    <row r="5" spans="1:17" ht="16.5" customHeight="1" x14ac:dyDescent="0.3">
      <c r="A5" s="7" t="s">
        <v>6</v>
      </c>
      <c r="B5" s="8">
        <v>17</v>
      </c>
      <c r="C5" s="8">
        <v>63</v>
      </c>
      <c r="D5" s="9">
        <v>49</v>
      </c>
      <c r="E5" s="8">
        <v>30</v>
      </c>
      <c r="F5" s="10">
        <v>75</v>
      </c>
      <c r="G5" s="11">
        <v>22</v>
      </c>
      <c r="H5" s="12">
        <v>70</v>
      </c>
      <c r="I5" s="12">
        <f>H5/4</f>
        <v>17.5</v>
      </c>
      <c r="J5" s="13">
        <v>14</v>
      </c>
      <c r="K5" s="14">
        <f>J5/I5*100</f>
        <v>80</v>
      </c>
      <c r="L5" s="15">
        <f>H5/2</f>
        <v>35</v>
      </c>
      <c r="M5" s="16">
        <v>36</v>
      </c>
      <c r="N5" s="17">
        <f>M5/L5*100</f>
        <v>102.85714285714285</v>
      </c>
      <c r="O5" s="18">
        <f t="shared" ref="O5:O33" si="0">H5/1</f>
        <v>70</v>
      </c>
      <c r="P5" s="18">
        <v>46</v>
      </c>
      <c r="Q5" s="17">
        <f>P5/O5*100</f>
        <v>65.714285714285708</v>
      </c>
    </row>
    <row r="6" spans="1:17" ht="16.5" customHeight="1" x14ac:dyDescent="0.3">
      <c r="A6" s="7" t="s">
        <v>7</v>
      </c>
      <c r="B6" s="8">
        <v>6</v>
      </c>
      <c r="C6" s="8">
        <v>16</v>
      </c>
      <c r="D6" s="9">
        <v>17</v>
      </c>
      <c r="E6" s="8">
        <v>59</v>
      </c>
      <c r="F6" s="10">
        <v>59</v>
      </c>
      <c r="G6" s="11">
        <v>10</v>
      </c>
      <c r="H6" s="12">
        <v>45</v>
      </c>
      <c r="I6" s="12">
        <f t="shared" ref="I6:I33" si="1">H6/4</f>
        <v>11.25</v>
      </c>
      <c r="J6" s="13">
        <v>6</v>
      </c>
      <c r="K6" s="14">
        <f t="shared" ref="K6:K33" si="2">J6/I6*100</f>
        <v>53.333333333333336</v>
      </c>
      <c r="L6" s="15">
        <f t="shared" ref="L6:L33" si="3">H6/2</f>
        <v>22.5</v>
      </c>
      <c r="M6" s="19">
        <v>13</v>
      </c>
      <c r="N6" s="17">
        <f t="shared" ref="N6:N33" si="4">M6/L6*100</f>
        <v>57.777777777777771</v>
      </c>
      <c r="O6" s="18">
        <f t="shared" si="0"/>
        <v>45</v>
      </c>
      <c r="P6" s="18">
        <v>21</v>
      </c>
      <c r="Q6" s="17">
        <f t="shared" ref="Q6:Q33" si="5">P6/O6*100</f>
        <v>46.666666666666664</v>
      </c>
    </row>
    <row r="7" spans="1:17" ht="16.5" customHeight="1" x14ac:dyDescent="0.3">
      <c r="A7" s="7" t="s">
        <v>8</v>
      </c>
      <c r="B7" s="8">
        <v>6</v>
      </c>
      <c r="C7" s="8">
        <v>58</v>
      </c>
      <c r="D7" s="9">
        <v>29</v>
      </c>
      <c r="E7" s="8">
        <v>39</v>
      </c>
      <c r="F7" s="10">
        <v>70</v>
      </c>
      <c r="G7" s="11">
        <v>171</v>
      </c>
      <c r="H7" s="12">
        <v>100</v>
      </c>
      <c r="I7" s="12">
        <f t="shared" si="1"/>
        <v>25</v>
      </c>
      <c r="J7" s="13">
        <v>15</v>
      </c>
      <c r="K7" s="14">
        <f t="shared" si="2"/>
        <v>60</v>
      </c>
      <c r="L7" s="15">
        <f t="shared" si="3"/>
        <v>50</v>
      </c>
      <c r="M7" s="19">
        <v>18</v>
      </c>
      <c r="N7" s="17">
        <f t="shared" si="4"/>
        <v>36</v>
      </c>
      <c r="O7" s="18">
        <f t="shared" si="0"/>
        <v>100</v>
      </c>
      <c r="P7" s="18">
        <v>31</v>
      </c>
      <c r="Q7" s="17">
        <f t="shared" si="5"/>
        <v>31</v>
      </c>
    </row>
    <row r="8" spans="1:17" ht="16.5" x14ac:dyDescent="0.3">
      <c r="A8" s="7" t="s">
        <v>9</v>
      </c>
      <c r="B8" s="8">
        <v>39</v>
      </c>
      <c r="C8" s="8">
        <v>90</v>
      </c>
      <c r="D8" s="9">
        <v>103</v>
      </c>
      <c r="E8" s="8">
        <v>187</v>
      </c>
      <c r="F8" s="10">
        <v>187</v>
      </c>
      <c r="G8" s="11">
        <v>190</v>
      </c>
      <c r="H8" s="12">
        <v>190</v>
      </c>
      <c r="I8" s="12">
        <f t="shared" si="1"/>
        <v>47.5</v>
      </c>
      <c r="J8" s="20">
        <v>62</v>
      </c>
      <c r="K8" s="14">
        <f t="shared" si="2"/>
        <v>130.5263157894737</v>
      </c>
      <c r="L8" s="15">
        <f t="shared" si="3"/>
        <v>95</v>
      </c>
      <c r="M8" s="19">
        <v>68</v>
      </c>
      <c r="N8" s="17">
        <f t="shared" si="4"/>
        <v>71.578947368421055</v>
      </c>
      <c r="O8" s="18">
        <f t="shared" si="0"/>
        <v>190</v>
      </c>
      <c r="P8" s="18">
        <v>134</v>
      </c>
      <c r="Q8" s="17">
        <f t="shared" si="5"/>
        <v>70.526315789473685</v>
      </c>
    </row>
    <row r="9" spans="1:17" ht="16.5" customHeight="1" x14ac:dyDescent="0.3">
      <c r="A9" s="7" t="s">
        <v>10</v>
      </c>
      <c r="B9" s="8">
        <v>25</v>
      </c>
      <c r="C9" s="8">
        <v>102</v>
      </c>
      <c r="D9" s="9">
        <v>89</v>
      </c>
      <c r="E9" s="8">
        <v>229</v>
      </c>
      <c r="F9" s="10">
        <v>229</v>
      </c>
      <c r="G9" s="11">
        <v>188</v>
      </c>
      <c r="H9" s="12">
        <v>190</v>
      </c>
      <c r="I9" s="12">
        <f t="shared" si="1"/>
        <v>47.5</v>
      </c>
      <c r="J9" s="13">
        <v>47</v>
      </c>
      <c r="K9" s="14">
        <f t="shared" si="2"/>
        <v>98.94736842105263</v>
      </c>
      <c r="L9" s="15">
        <f t="shared" si="3"/>
        <v>95</v>
      </c>
      <c r="M9" s="16">
        <v>171</v>
      </c>
      <c r="N9" s="17">
        <f t="shared" si="4"/>
        <v>180</v>
      </c>
      <c r="O9" s="18">
        <f t="shared" si="0"/>
        <v>190</v>
      </c>
      <c r="P9" s="18">
        <v>210</v>
      </c>
      <c r="Q9" s="17">
        <f t="shared" si="5"/>
        <v>110.5263157894737</v>
      </c>
    </row>
    <row r="10" spans="1:17" ht="16.5" x14ac:dyDescent="0.3">
      <c r="A10" s="7" t="s">
        <v>11</v>
      </c>
      <c r="B10" s="8">
        <v>0</v>
      </c>
      <c r="C10" s="8">
        <v>16</v>
      </c>
      <c r="D10" s="9">
        <v>12</v>
      </c>
      <c r="E10" s="8">
        <v>52</v>
      </c>
      <c r="F10" s="10">
        <v>52</v>
      </c>
      <c r="G10" s="11">
        <v>42</v>
      </c>
      <c r="H10" s="12">
        <v>50</v>
      </c>
      <c r="I10" s="12">
        <f t="shared" si="1"/>
        <v>12.5</v>
      </c>
      <c r="J10" s="13">
        <v>11</v>
      </c>
      <c r="K10" s="14">
        <f t="shared" si="2"/>
        <v>88</v>
      </c>
      <c r="L10" s="15">
        <f t="shared" si="3"/>
        <v>25</v>
      </c>
      <c r="M10" s="19">
        <v>11</v>
      </c>
      <c r="N10" s="17">
        <f t="shared" si="4"/>
        <v>44</v>
      </c>
      <c r="O10" s="18">
        <f t="shared" si="0"/>
        <v>50</v>
      </c>
      <c r="P10" s="18">
        <v>21</v>
      </c>
      <c r="Q10" s="17">
        <f t="shared" si="5"/>
        <v>42</v>
      </c>
    </row>
    <row r="11" spans="1:17" ht="16.5" x14ac:dyDescent="0.3">
      <c r="A11" s="7" t="s">
        <v>12</v>
      </c>
      <c r="B11" s="8">
        <v>7</v>
      </c>
      <c r="C11" s="8">
        <v>64</v>
      </c>
      <c r="D11" s="9" t="s">
        <v>55</v>
      </c>
      <c r="E11" s="8">
        <v>20</v>
      </c>
      <c r="F11" s="10">
        <v>76</v>
      </c>
      <c r="G11" s="11">
        <v>48</v>
      </c>
      <c r="H11" s="12">
        <v>60</v>
      </c>
      <c r="I11" s="12">
        <f t="shared" si="1"/>
        <v>15</v>
      </c>
      <c r="J11" s="13">
        <v>9</v>
      </c>
      <c r="K11" s="14">
        <f t="shared" si="2"/>
        <v>60</v>
      </c>
      <c r="L11" s="15">
        <f t="shared" si="3"/>
        <v>30</v>
      </c>
      <c r="M11" s="19">
        <v>13</v>
      </c>
      <c r="N11" s="17">
        <f t="shared" si="4"/>
        <v>43.333333333333336</v>
      </c>
      <c r="O11" s="18">
        <f t="shared" si="0"/>
        <v>60</v>
      </c>
      <c r="P11" s="18">
        <v>20</v>
      </c>
      <c r="Q11" s="17">
        <f t="shared" si="5"/>
        <v>33.333333333333329</v>
      </c>
    </row>
    <row r="12" spans="1:17" ht="15.75" customHeight="1" x14ac:dyDescent="0.3">
      <c r="A12" s="7" t="s">
        <v>13</v>
      </c>
      <c r="B12" s="8">
        <v>25</v>
      </c>
      <c r="C12" s="8">
        <v>20</v>
      </c>
      <c r="D12" s="9">
        <v>7</v>
      </c>
      <c r="E12" s="8">
        <v>26</v>
      </c>
      <c r="F12" s="10">
        <v>26</v>
      </c>
      <c r="G12" s="11">
        <v>27</v>
      </c>
      <c r="H12" s="12">
        <v>30</v>
      </c>
      <c r="I12" s="12">
        <f t="shared" si="1"/>
        <v>7.5</v>
      </c>
      <c r="J12" s="20">
        <v>9</v>
      </c>
      <c r="K12" s="14">
        <f t="shared" si="2"/>
        <v>120</v>
      </c>
      <c r="L12" s="15">
        <f t="shared" si="3"/>
        <v>15</v>
      </c>
      <c r="M12" s="19">
        <v>9</v>
      </c>
      <c r="N12" s="17">
        <f t="shared" si="4"/>
        <v>60</v>
      </c>
      <c r="O12" s="18">
        <f t="shared" si="0"/>
        <v>30</v>
      </c>
      <c r="P12" s="18">
        <v>22</v>
      </c>
      <c r="Q12" s="17">
        <f t="shared" si="5"/>
        <v>73.333333333333329</v>
      </c>
    </row>
    <row r="13" spans="1:17" ht="15.75" customHeight="1" x14ac:dyDescent="0.3">
      <c r="A13" s="7" t="s">
        <v>14</v>
      </c>
      <c r="B13" s="8">
        <v>55</v>
      </c>
      <c r="C13" s="8">
        <v>86</v>
      </c>
      <c r="D13" s="9">
        <v>31</v>
      </c>
      <c r="E13" s="8">
        <v>152</v>
      </c>
      <c r="F13" s="10">
        <v>152</v>
      </c>
      <c r="G13" s="11">
        <v>83</v>
      </c>
      <c r="H13" s="12">
        <v>90</v>
      </c>
      <c r="I13" s="12">
        <f t="shared" si="1"/>
        <v>22.5</v>
      </c>
      <c r="J13" s="13">
        <v>8</v>
      </c>
      <c r="K13" s="14">
        <f t="shared" si="2"/>
        <v>35.555555555555557</v>
      </c>
      <c r="L13" s="15">
        <f t="shared" si="3"/>
        <v>45</v>
      </c>
      <c r="M13" s="16">
        <v>46</v>
      </c>
      <c r="N13" s="17">
        <f t="shared" si="4"/>
        <v>102.22222222222221</v>
      </c>
      <c r="O13" s="18">
        <f t="shared" si="0"/>
        <v>90</v>
      </c>
      <c r="P13" s="18">
        <v>52</v>
      </c>
      <c r="Q13" s="17">
        <f t="shared" si="5"/>
        <v>57.777777777777771</v>
      </c>
    </row>
    <row r="14" spans="1:17" ht="16.5" x14ac:dyDescent="0.3">
      <c r="A14" s="7" t="s">
        <v>15</v>
      </c>
      <c r="B14" s="8">
        <v>64</v>
      </c>
      <c r="C14" s="8">
        <v>17</v>
      </c>
      <c r="D14" s="9" t="s">
        <v>56</v>
      </c>
      <c r="E14" s="8">
        <v>158</v>
      </c>
      <c r="F14" s="10">
        <v>158</v>
      </c>
      <c r="G14" s="11">
        <v>131</v>
      </c>
      <c r="H14" s="12">
        <v>150</v>
      </c>
      <c r="I14" s="12">
        <f t="shared" si="1"/>
        <v>37.5</v>
      </c>
      <c r="J14" s="20">
        <v>46</v>
      </c>
      <c r="K14" s="14">
        <f t="shared" si="2"/>
        <v>122.66666666666666</v>
      </c>
      <c r="L14" s="15">
        <f t="shared" si="3"/>
        <v>75</v>
      </c>
      <c r="M14" s="16">
        <v>160</v>
      </c>
      <c r="N14" s="17">
        <f t="shared" si="4"/>
        <v>213.33333333333334</v>
      </c>
      <c r="O14" s="18">
        <f t="shared" si="0"/>
        <v>150</v>
      </c>
      <c r="P14" s="18">
        <v>219</v>
      </c>
      <c r="Q14" s="17">
        <f t="shared" si="5"/>
        <v>146</v>
      </c>
    </row>
    <row r="15" spans="1:17" ht="15.75" customHeight="1" x14ac:dyDescent="0.3">
      <c r="A15" s="7" t="s">
        <v>16</v>
      </c>
      <c r="B15" s="8">
        <v>1</v>
      </c>
      <c r="C15" s="8">
        <v>6</v>
      </c>
      <c r="D15" s="9" t="s">
        <v>57</v>
      </c>
      <c r="E15" s="8">
        <v>165</v>
      </c>
      <c r="F15" s="10">
        <v>165</v>
      </c>
      <c r="G15" s="11">
        <v>91</v>
      </c>
      <c r="H15" s="12">
        <v>95</v>
      </c>
      <c r="I15" s="12">
        <f t="shared" si="1"/>
        <v>23.75</v>
      </c>
      <c r="J15" s="13">
        <v>14</v>
      </c>
      <c r="K15" s="14">
        <f t="shared" si="2"/>
        <v>58.947368421052623</v>
      </c>
      <c r="L15" s="15">
        <f t="shared" si="3"/>
        <v>47.5</v>
      </c>
      <c r="M15" s="19">
        <v>14</v>
      </c>
      <c r="N15" s="17">
        <f t="shared" si="4"/>
        <v>29.473684210526311</v>
      </c>
      <c r="O15" s="18">
        <f t="shared" si="0"/>
        <v>95</v>
      </c>
      <c r="P15" s="18">
        <v>29</v>
      </c>
      <c r="Q15" s="17">
        <f t="shared" si="5"/>
        <v>30.526315789473685</v>
      </c>
    </row>
    <row r="16" spans="1:17" ht="15.75" customHeight="1" x14ac:dyDescent="0.3">
      <c r="A16" s="7" t="s">
        <v>17</v>
      </c>
      <c r="B16" s="8">
        <v>101</v>
      </c>
      <c r="C16" s="8">
        <v>135</v>
      </c>
      <c r="D16" s="9">
        <v>138</v>
      </c>
      <c r="E16" s="8">
        <v>61</v>
      </c>
      <c r="F16" s="10">
        <v>161</v>
      </c>
      <c r="G16" s="11">
        <v>4</v>
      </c>
      <c r="H16" s="12">
        <v>40</v>
      </c>
      <c r="I16" s="12">
        <f t="shared" si="1"/>
        <v>10</v>
      </c>
      <c r="J16" s="21">
        <v>10</v>
      </c>
      <c r="K16" s="14">
        <f t="shared" si="2"/>
        <v>100</v>
      </c>
      <c r="L16" s="15">
        <f t="shared" si="3"/>
        <v>20</v>
      </c>
      <c r="M16" s="16">
        <v>57</v>
      </c>
      <c r="N16" s="17">
        <f t="shared" si="4"/>
        <v>285</v>
      </c>
      <c r="O16" s="18">
        <f t="shared" si="0"/>
        <v>40</v>
      </c>
      <c r="P16" s="18">
        <v>58</v>
      </c>
      <c r="Q16" s="17">
        <f t="shared" si="5"/>
        <v>145</v>
      </c>
    </row>
    <row r="17" spans="1:17" ht="16.5" x14ac:dyDescent="0.3">
      <c r="A17" s="7" t="s">
        <v>18</v>
      </c>
      <c r="B17" s="8">
        <v>20</v>
      </c>
      <c r="C17" s="8">
        <v>51</v>
      </c>
      <c r="D17" s="9">
        <v>52</v>
      </c>
      <c r="E17" s="8">
        <v>19</v>
      </c>
      <c r="F17" s="10">
        <v>61</v>
      </c>
      <c r="G17" s="11">
        <v>32</v>
      </c>
      <c r="H17" s="12">
        <v>40</v>
      </c>
      <c r="I17" s="12">
        <f t="shared" si="1"/>
        <v>10</v>
      </c>
      <c r="J17" s="13">
        <v>7</v>
      </c>
      <c r="K17" s="14">
        <f t="shared" si="2"/>
        <v>70</v>
      </c>
      <c r="L17" s="15">
        <f t="shared" si="3"/>
        <v>20</v>
      </c>
      <c r="M17" s="19">
        <v>11</v>
      </c>
      <c r="N17" s="17">
        <f t="shared" si="4"/>
        <v>55.000000000000007</v>
      </c>
      <c r="O17" s="18">
        <f t="shared" si="0"/>
        <v>40</v>
      </c>
      <c r="P17" s="18">
        <v>26</v>
      </c>
      <c r="Q17" s="17">
        <f t="shared" si="5"/>
        <v>65</v>
      </c>
    </row>
    <row r="18" spans="1:17" ht="15.75" customHeight="1" x14ac:dyDescent="0.3">
      <c r="A18" s="7" t="s">
        <v>19</v>
      </c>
      <c r="B18" s="8">
        <v>2</v>
      </c>
      <c r="C18" s="8">
        <v>6</v>
      </c>
      <c r="D18" s="9" t="s">
        <v>58</v>
      </c>
      <c r="E18" s="8">
        <v>16</v>
      </c>
      <c r="F18" s="10">
        <v>16</v>
      </c>
      <c r="G18" s="11">
        <v>9</v>
      </c>
      <c r="H18" s="12">
        <v>30</v>
      </c>
      <c r="I18" s="12">
        <f t="shared" si="1"/>
        <v>7.5</v>
      </c>
      <c r="J18" s="20">
        <v>13</v>
      </c>
      <c r="K18" s="14">
        <f t="shared" si="2"/>
        <v>173.33333333333334</v>
      </c>
      <c r="L18" s="15">
        <f t="shared" si="3"/>
        <v>15</v>
      </c>
      <c r="M18" s="19">
        <v>14</v>
      </c>
      <c r="N18" s="17">
        <f t="shared" si="4"/>
        <v>93.333333333333329</v>
      </c>
      <c r="O18" s="18">
        <f t="shared" si="0"/>
        <v>30</v>
      </c>
      <c r="P18" s="18">
        <v>20</v>
      </c>
      <c r="Q18" s="17">
        <f t="shared" si="5"/>
        <v>66.666666666666657</v>
      </c>
    </row>
    <row r="19" spans="1:17" ht="15.75" customHeight="1" x14ac:dyDescent="0.3">
      <c r="A19" s="7" t="s">
        <v>20</v>
      </c>
      <c r="B19" s="8">
        <v>11</v>
      </c>
      <c r="C19" s="8">
        <v>36</v>
      </c>
      <c r="D19" s="9">
        <v>34</v>
      </c>
      <c r="E19" s="8">
        <v>24</v>
      </c>
      <c r="F19" s="10">
        <v>43</v>
      </c>
      <c r="G19" s="11">
        <v>13</v>
      </c>
      <c r="H19" s="12">
        <v>30</v>
      </c>
      <c r="I19" s="12">
        <f t="shared" si="1"/>
        <v>7.5</v>
      </c>
      <c r="J19" s="20">
        <v>9</v>
      </c>
      <c r="K19" s="14">
        <f t="shared" si="2"/>
        <v>120</v>
      </c>
      <c r="L19" s="15">
        <f t="shared" si="3"/>
        <v>15</v>
      </c>
      <c r="M19" s="16">
        <v>15</v>
      </c>
      <c r="N19" s="17">
        <f t="shared" si="4"/>
        <v>100</v>
      </c>
      <c r="O19" s="18">
        <f t="shared" si="0"/>
        <v>30</v>
      </c>
      <c r="P19" s="18">
        <v>26</v>
      </c>
      <c r="Q19" s="17">
        <f t="shared" si="5"/>
        <v>86.666666666666671</v>
      </c>
    </row>
    <row r="20" spans="1:17" ht="16.5" x14ac:dyDescent="0.3">
      <c r="A20" s="7" t="s">
        <v>21</v>
      </c>
      <c r="B20" s="8">
        <v>0</v>
      </c>
      <c r="C20" s="8" t="s">
        <v>52</v>
      </c>
      <c r="D20" s="9">
        <v>0</v>
      </c>
      <c r="E20" s="8">
        <v>0</v>
      </c>
      <c r="F20" s="10">
        <v>10</v>
      </c>
      <c r="G20" s="11">
        <v>0</v>
      </c>
      <c r="H20" s="12">
        <v>20</v>
      </c>
      <c r="I20" s="12">
        <f t="shared" si="1"/>
        <v>5</v>
      </c>
      <c r="J20" s="22">
        <v>0</v>
      </c>
      <c r="K20" s="14">
        <f t="shared" si="2"/>
        <v>0</v>
      </c>
      <c r="L20" s="15">
        <f t="shared" si="3"/>
        <v>10</v>
      </c>
      <c r="M20" s="23">
        <v>0</v>
      </c>
      <c r="N20" s="17">
        <f t="shared" si="4"/>
        <v>0</v>
      </c>
      <c r="O20" s="18">
        <f t="shared" si="0"/>
        <v>20</v>
      </c>
      <c r="P20" s="18">
        <v>0</v>
      </c>
      <c r="Q20" s="17">
        <f t="shared" si="5"/>
        <v>0</v>
      </c>
    </row>
    <row r="21" spans="1:17" ht="16.5" x14ac:dyDescent="0.3">
      <c r="A21" s="24" t="s">
        <v>22</v>
      </c>
      <c r="B21" s="25" t="s">
        <v>53</v>
      </c>
      <c r="C21" s="9">
        <v>3</v>
      </c>
      <c r="D21" s="8" t="s">
        <v>59</v>
      </c>
      <c r="E21" s="8">
        <v>1</v>
      </c>
      <c r="F21" s="26">
        <v>5</v>
      </c>
      <c r="G21" s="11">
        <v>24</v>
      </c>
      <c r="H21" s="12">
        <v>15</v>
      </c>
      <c r="I21" s="12">
        <f t="shared" si="1"/>
        <v>3.75</v>
      </c>
      <c r="J21" s="22">
        <v>0</v>
      </c>
      <c r="K21" s="14">
        <f t="shared" si="2"/>
        <v>0</v>
      </c>
      <c r="L21" s="15">
        <f t="shared" si="3"/>
        <v>7.5</v>
      </c>
      <c r="M21" s="23">
        <v>0</v>
      </c>
      <c r="N21" s="17">
        <f t="shared" si="4"/>
        <v>0</v>
      </c>
      <c r="O21" s="18">
        <f t="shared" si="0"/>
        <v>15</v>
      </c>
      <c r="P21" s="18">
        <v>0</v>
      </c>
      <c r="Q21" s="17">
        <f t="shared" si="5"/>
        <v>0</v>
      </c>
    </row>
    <row r="22" spans="1:17" ht="16.5" x14ac:dyDescent="0.3">
      <c r="A22" s="24" t="s">
        <v>23</v>
      </c>
      <c r="B22" s="25" t="s">
        <v>53</v>
      </c>
      <c r="C22" s="9" t="s">
        <v>53</v>
      </c>
      <c r="D22" s="8" t="s">
        <v>60</v>
      </c>
      <c r="E22" s="8">
        <v>0</v>
      </c>
      <c r="F22" s="26">
        <v>5</v>
      </c>
      <c r="G22" s="11">
        <v>7</v>
      </c>
      <c r="H22" s="12">
        <v>5</v>
      </c>
      <c r="I22" s="12">
        <f t="shared" si="1"/>
        <v>1.25</v>
      </c>
      <c r="J22" s="13">
        <v>1</v>
      </c>
      <c r="K22" s="14">
        <f t="shared" si="2"/>
        <v>80</v>
      </c>
      <c r="L22" s="15">
        <f t="shared" si="3"/>
        <v>2.5</v>
      </c>
      <c r="M22" s="19">
        <v>1</v>
      </c>
      <c r="N22" s="17">
        <f t="shared" si="4"/>
        <v>40</v>
      </c>
      <c r="O22" s="18">
        <f t="shared" si="0"/>
        <v>5</v>
      </c>
      <c r="P22" s="18">
        <v>1</v>
      </c>
      <c r="Q22" s="17">
        <f t="shared" si="5"/>
        <v>20</v>
      </c>
    </row>
    <row r="23" spans="1:17" ht="16.5" x14ac:dyDescent="0.3">
      <c r="A23" s="24" t="s">
        <v>24</v>
      </c>
      <c r="B23" s="25" t="s">
        <v>53</v>
      </c>
      <c r="C23" s="9" t="s">
        <v>53</v>
      </c>
      <c r="D23" s="8">
        <v>0</v>
      </c>
      <c r="E23" s="8">
        <v>0</v>
      </c>
      <c r="F23" s="26">
        <v>5</v>
      </c>
      <c r="G23" s="11">
        <v>0</v>
      </c>
      <c r="H23" s="12">
        <v>5</v>
      </c>
      <c r="I23" s="12">
        <f t="shared" si="1"/>
        <v>1.25</v>
      </c>
      <c r="J23" s="27">
        <v>0</v>
      </c>
      <c r="K23" s="14">
        <f t="shared" si="2"/>
        <v>0</v>
      </c>
      <c r="L23" s="15">
        <f t="shared" si="3"/>
        <v>2.5</v>
      </c>
      <c r="M23" s="23">
        <v>0</v>
      </c>
      <c r="N23" s="17">
        <f t="shared" si="4"/>
        <v>0</v>
      </c>
      <c r="O23" s="18">
        <f t="shared" si="0"/>
        <v>5</v>
      </c>
      <c r="P23" s="18">
        <v>0</v>
      </c>
      <c r="Q23" s="17">
        <f t="shared" si="5"/>
        <v>0</v>
      </c>
    </row>
    <row r="24" spans="1:17" ht="16.5" x14ac:dyDescent="0.3">
      <c r="A24" s="24" t="s">
        <v>25</v>
      </c>
      <c r="B24" s="25" t="s">
        <v>53</v>
      </c>
      <c r="C24" s="9">
        <v>1</v>
      </c>
      <c r="D24" s="8">
        <v>4</v>
      </c>
      <c r="E24" s="8">
        <v>0</v>
      </c>
      <c r="F24" s="26">
        <v>5</v>
      </c>
      <c r="G24" s="11">
        <v>8</v>
      </c>
      <c r="H24" s="12">
        <v>5</v>
      </c>
      <c r="I24" s="12">
        <f t="shared" si="1"/>
        <v>1.25</v>
      </c>
      <c r="J24" s="22">
        <v>0</v>
      </c>
      <c r="K24" s="14">
        <f t="shared" si="2"/>
        <v>0</v>
      </c>
      <c r="L24" s="15">
        <f t="shared" si="3"/>
        <v>2.5</v>
      </c>
      <c r="M24" s="19">
        <v>2</v>
      </c>
      <c r="N24" s="17">
        <f t="shared" si="4"/>
        <v>80</v>
      </c>
      <c r="O24" s="18">
        <f t="shared" si="0"/>
        <v>5</v>
      </c>
      <c r="P24" s="18">
        <v>2</v>
      </c>
      <c r="Q24" s="17">
        <f t="shared" si="5"/>
        <v>40</v>
      </c>
    </row>
    <row r="25" spans="1:17" ht="16.5" x14ac:dyDescent="0.3">
      <c r="A25" s="24" t="s">
        <v>26</v>
      </c>
      <c r="B25" s="25">
        <v>10</v>
      </c>
      <c r="C25" s="9">
        <v>1</v>
      </c>
      <c r="D25" s="8" t="s">
        <v>61</v>
      </c>
      <c r="E25" s="8">
        <v>40</v>
      </c>
      <c r="F25" s="26">
        <v>5</v>
      </c>
      <c r="G25" s="11">
        <v>7</v>
      </c>
      <c r="H25" s="12">
        <v>5</v>
      </c>
      <c r="I25" s="12">
        <f t="shared" si="1"/>
        <v>1.25</v>
      </c>
      <c r="J25" s="21">
        <v>3</v>
      </c>
      <c r="K25" s="14">
        <f t="shared" si="2"/>
        <v>240</v>
      </c>
      <c r="L25" s="15">
        <f t="shared" si="3"/>
        <v>2.5</v>
      </c>
      <c r="M25" s="16">
        <v>3</v>
      </c>
      <c r="N25" s="17">
        <f t="shared" si="4"/>
        <v>120</v>
      </c>
      <c r="O25" s="18">
        <f t="shared" si="0"/>
        <v>5</v>
      </c>
      <c r="P25" s="18">
        <v>3</v>
      </c>
      <c r="Q25" s="17">
        <f t="shared" si="5"/>
        <v>60</v>
      </c>
    </row>
    <row r="26" spans="1:17" ht="16.5" x14ac:dyDescent="0.3">
      <c r="A26" s="24" t="s">
        <v>27</v>
      </c>
      <c r="B26" s="25" t="s">
        <v>53</v>
      </c>
      <c r="C26" s="9">
        <v>4</v>
      </c>
      <c r="D26" s="8">
        <v>6</v>
      </c>
      <c r="E26" s="8">
        <v>1</v>
      </c>
      <c r="F26" s="26">
        <v>5</v>
      </c>
      <c r="G26" s="11">
        <v>1</v>
      </c>
      <c r="H26" s="12">
        <v>5</v>
      </c>
      <c r="I26" s="12">
        <f t="shared" si="1"/>
        <v>1.25</v>
      </c>
      <c r="J26" s="22">
        <v>0</v>
      </c>
      <c r="K26" s="14">
        <f t="shared" si="2"/>
        <v>0</v>
      </c>
      <c r="L26" s="15">
        <f t="shared" si="3"/>
        <v>2.5</v>
      </c>
      <c r="M26" s="16">
        <v>13</v>
      </c>
      <c r="N26" s="17">
        <f t="shared" si="4"/>
        <v>520</v>
      </c>
      <c r="O26" s="18">
        <f t="shared" si="0"/>
        <v>5</v>
      </c>
      <c r="P26" s="18">
        <v>13</v>
      </c>
      <c r="Q26" s="17">
        <f t="shared" si="5"/>
        <v>260</v>
      </c>
    </row>
    <row r="27" spans="1:17" ht="16.5" x14ac:dyDescent="0.3">
      <c r="A27" s="24" t="s">
        <v>28</v>
      </c>
      <c r="B27" s="25" t="s">
        <v>53</v>
      </c>
      <c r="C27" s="9" t="s">
        <v>53</v>
      </c>
      <c r="D27" s="8">
        <v>1</v>
      </c>
      <c r="E27" s="8">
        <v>0</v>
      </c>
      <c r="F27" s="26">
        <v>5</v>
      </c>
      <c r="G27" s="11">
        <v>0</v>
      </c>
      <c r="H27" s="12">
        <v>5</v>
      </c>
      <c r="I27" s="12">
        <f t="shared" si="1"/>
        <v>1.25</v>
      </c>
      <c r="J27" s="22">
        <v>0</v>
      </c>
      <c r="K27" s="14">
        <f t="shared" si="2"/>
        <v>0</v>
      </c>
      <c r="L27" s="15">
        <f t="shared" si="3"/>
        <v>2.5</v>
      </c>
      <c r="M27" s="23">
        <v>0</v>
      </c>
      <c r="N27" s="17">
        <f t="shared" si="4"/>
        <v>0</v>
      </c>
      <c r="O27" s="18">
        <f t="shared" si="0"/>
        <v>5</v>
      </c>
      <c r="P27" s="18">
        <v>0</v>
      </c>
      <c r="Q27" s="17">
        <f t="shared" si="5"/>
        <v>0</v>
      </c>
    </row>
    <row r="28" spans="1:17" ht="16.5" x14ac:dyDescent="0.3">
      <c r="A28" s="24" t="s">
        <v>29</v>
      </c>
      <c r="B28" s="25" t="s">
        <v>53</v>
      </c>
      <c r="C28" s="9" t="s">
        <v>53</v>
      </c>
      <c r="D28" s="8">
        <v>0</v>
      </c>
      <c r="E28" s="8">
        <v>0</v>
      </c>
      <c r="F28" s="26">
        <v>5</v>
      </c>
      <c r="G28" s="11">
        <v>0</v>
      </c>
      <c r="H28" s="12">
        <v>5</v>
      </c>
      <c r="I28" s="12">
        <f t="shared" si="1"/>
        <v>1.25</v>
      </c>
      <c r="J28" s="22">
        <v>0</v>
      </c>
      <c r="K28" s="14">
        <f t="shared" si="2"/>
        <v>0</v>
      </c>
      <c r="L28" s="15">
        <f t="shared" si="3"/>
        <v>2.5</v>
      </c>
      <c r="M28" s="23">
        <v>0</v>
      </c>
      <c r="N28" s="17">
        <f t="shared" si="4"/>
        <v>0</v>
      </c>
      <c r="O28" s="18">
        <f t="shared" si="0"/>
        <v>5</v>
      </c>
      <c r="P28" s="18">
        <v>0</v>
      </c>
      <c r="Q28" s="17">
        <f t="shared" si="5"/>
        <v>0</v>
      </c>
    </row>
    <row r="29" spans="1:17" ht="16.5" x14ac:dyDescent="0.3">
      <c r="A29" s="24" t="s">
        <v>30</v>
      </c>
      <c r="B29" s="25" t="s">
        <v>53</v>
      </c>
      <c r="C29" s="9" t="s">
        <v>53</v>
      </c>
      <c r="D29" s="8">
        <v>2</v>
      </c>
      <c r="E29" s="8">
        <v>2</v>
      </c>
      <c r="F29" s="26">
        <v>5</v>
      </c>
      <c r="G29" s="11">
        <v>2</v>
      </c>
      <c r="H29" s="12">
        <v>5</v>
      </c>
      <c r="I29" s="12">
        <f t="shared" si="1"/>
        <v>1.25</v>
      </c>
      <c r="J29" s="13">
        <v>1</v>
      </c>
      <c r="K29" s="14">
        <f t="shared" si="2"/>
        <v>80</v>
      </c>
      <c r="L29" s="15">
        <f t="shared" si="3"/>
        <v>2.5</v>
      </c>
      <c r="M29" s="19">
        <v>1</v>
      </c>
      <c r="N29" s="17">
        <f t="shared" si="4"/>
        <v>40</v>
      </c>
      <c r="O29" s="18">
        <f t="shared" si="0"/>
        <v>5</v>
      </c>
      <c r="P29" s="18">
        <v>1</v>
      </c>
      <c r="Q29" s="17">
        <f t="shared" si="5"/>
        <v>20</v>
      </c>
    </row>
    <row r="30" spans="1:17" ht="16.5" x14ac:dyDescent="0.3">
      <c r="A30" s="24" t="s">
        <v>31</v>
      </c>
      <c r="B30" s="25" t="s">
        <v>53</v>
      </c>
      <c r="C30" s="9" t="s">
        <v>53</v>
      </c>
      <c r="D30" s="8">
        <v>0</v>
      </c>
      <c r="E30" s="8">
        <v>0</v>
      </c>
      <c r="F30" s="26">
        <v>5</v>
      </c>
      <c r="G30" s="11">
        <v>0</v>
      </c>
      <c r="H30" s="12">
        <v>5</v>
      </c>
      <c r="I30" s="12">
        <f t="shared" si="1"/>
        <v>1.25</v>
      </c>
      <c r="J30" s="22">
        <v>0</v>
      </c>
      <c r="K30" s="14">
        <f t="shared" si="2"/>
        <v>0</v>
      </c>
      <c r="L30" s="15">
        <f t="shared" si="3"/>
        <v>2.5</v>
      </c>
      <c r="M30" s="23">
        <v>0</v>
      </c>
      <c r="N30" s="17">
        <f t="shared" si="4"/>
        <v>0</v>
      </c>
      <c r="O30" s="18">
        <f t="shared" si="0"/>
        <v>5</v>
      </c>
      <c r="P30" s="18">
        <v>0</v>
      </c>
      <c r="Q30" s="17">
        <f t="shared" si="5"/>
        <v>0</v>
      </c>
    </row>
    <row r="31" spans="1:17" ht="16.5" x14ac:dyDescent="0.3">
      <c r="A31" s="24" t="s">
        <v>32</v>
      </c>
      <c r="B31" s="25" t="s">
        <v>53</v>
      </c>
      <c r="C31" s="9">
        <v>17</v>
      </c>
      <c r="D31" s="8" t="s">
        <v>62</v>
      </c>
      <c r="E31" s="8">
        <v>40</v>
      </c>
      <c r="F31" s="26">
        <v>40</v>
      </c>
      <c r="G31" s="11">
        <v>0</v>
      </c>
      <c r="H31" s="12">
        <v>20</v>
      </c>
      <c r="I31" s="12">
        <f t="shared" si="1"/>
        <v>5</v>
      </c>
      <c r="J31" s="22">
        <v>0</v>
      </c>
      <c r="K31" s="14">
        <f t="shared" si="2"/>
        <v>0</v>
      </c>
      <c r="L31" s="15">
        <f t="shared" si="3"/>
        <v>10</v>
      </c>
      <c r="M31" s="23">
        <v>0</v>
      </c>
      <c r="N31" s="17">
        <f t="shared" si="4"/>
        <v>0</v>
      </c>
      <c r="O31" s="18">
        <f t="shared" si="0"/>
        <v>20</v>
      </c>
      <c r="P31" s="18">
        <v>1</v>
      </c>
      <c r="Q31" s="17">
        <f t="shared" si="5"/>
        <v>5</v>
      </c>
    </row>
    <row r="32" spans="1:17" ht="16.5" x14ac:dyDescent="0.3">
      <c r="A32" s="24" t="s">
        <v>33</v>
      </c>
      <c r="B32" s="25" t="s">
        <v>53</v>
      </c>
      <c r="C32" s="9" t="s">
        <v>53</v>
      </c>
      <c r="D32" s="8">
        <v>108</v>
      </c>
      <c r="E32" s="8">
        <v>33</v>
      </c>
      <c r="F32" s="26">
        <v>50</v>
      </c>
      <c r="G32" s="11">
        <v>0</v>
      </c>
      <c r="H32" s="12">
        <v>340</v>
      </c>
      <c r="I32" s="12">
        <f t="shared" si="1"/>
        <v>85</v>
      </c>
      <c r="J32" s="13">
        <v>20</v>
      </c>
      <c r="K32" s="14">
        <f t="shared" si="2"/>
        <v>23.52941176470588</v>
      </c>
      <c r="L32" s="15">
        <f t="shared" si="3"/>
        <v>170</v>
      </c>
      <c r="M32" s="19">
        <v>31</v>
      </c>
      <c r="N32" s="17">
        <f t="shared" si="4"/>
        <v>18.235294117647058</v>
      </c>
      <c r="O32" s="18">
        <f t="shared" si="0"/>
        <v>340</v>
      </c>
      <c r="P32" s="18">
        <v>31</v>
      </c>
      <c r="Q32" s="17">
        <f t="shared" si="5"/>
        <v>9.117647058823529</v>
      </c>
    </row>
    <row r="33" spans="1:17" ht="33" x14ac:dyDescent="0.3">
      <c r="A33" s="24" t="s">
        <v>34</v>
      </c>
      <c r="B33" s="25" t="s">
        <v>53</v>
      </c>
      <c r="C33" s="9">
        <v>428</v>
      </c>
      <c r="D33" s="8">
        <v>279</v>
      </c>
      <c r="E33" s="8">
        <v>272</v>
      </c>
      <c r="F33" s="26" t="s">
        <v>54</v>
      </c>
      <c r="G33" s="11">
        <v>80</v>
      </c>
      <c r="H33" s="12">
        <v>50</v>
      </c>
      <c r="I33" s="12">
        <f t="shared" si="1"/>
        <v>12.5</v>
      </c>
      <c r="J33" s="22">
        <v>0</v>
      </c>
      <c r="K33" s="14">
        <f t="shared" si="2"/>
        <v>0</v>
      </c>
      <c r="L33" s="15">
        <f t="shared" si="3"/>
        <v>25</v>
      </c>
      <c r="M33" s="16">
        <v>25</v>
      </c>
      <c r="N33" s="17">
        <f t="shared" si="4"/>
        <v>100</v>
      </c>
      <c r="O33" s="18">
        <f t="shared" si="0"/>
        <v>50</v>
      </c>
      <c r="P33" s="18">
        <v>28</v>
      </c>
      <c r="Q33" s="17">
        <f t="shared" si="5"/>
        <v>56.000000000000007</v>
      </c>
    </row>
    <row r="34" spans="1:17" ht="16.5" x14ac:dyDescent="0.3">
      <c r="A34" s="7" t="s">
        <v>35</v>
      </c>
      <c r="B34" s="28">
        <v>405</v>
      </c>
      <c r="C34" s="28">
        <v>1256</v>
      </c>
      <c r="D34" s="29">
        <v>1307</v>
      </c>
      <c r="E34" s="29">
        <v>1698</v>
      </c>
      <c r="F34" s="29">
        <v>1700</v>
      </c>
      <c r="G34" s="11">
        <v>1190</v>
      </c>
      <c r="H34" s="30">
        <f>SUM(H5:H33)</f>
        <v>1700</v>
      </c>
      <c r="I34" s="31" t="s">
        <v>36</v>
      </c>
      <c r="J34" s="30">
        <f>SUM(J5:J32)</f>
        <v>305</v>
      </c>
      <c r="K34" s="14" t="s">
        <v>36</v>
      </c>
      <c r="L34" s="14" t="s">
        <v>36</v>
      </c>
      <c r="M34" s="32">
        <f>SUM(M5:M33)</f>
        <v>732</v>
      </c>
      <c r="N34" s="33"/>
      <c r="O34" s="34">
        <f>SUM(O5:O33)</f>
        <v>1700</v>
      </c>
      <c r="P34" s="34">
        <f>SUM(P5:P33)</f>
        <v>1015</v>
      </c>
      <c r="Q34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P3:P4"/>
    <mergeCell ref="Q3:Q4"/>
    <mergeCell ref="K3:K4"/>
    <mergeCell ref="L3:L4"/>
    <mergeCell ref="M3:M4"/>
    <mergeCell ref="N3:N4"/>
    <mergeCell ref="O3:O4"/>
    <mergeCell ref="B3:B4"/>
    <mergeCell ref="G3:G4"/>
    <mergeCell ref="H3:H4"/>
    <mergeCell ref="I3:I4"/>
    <mergeCell ref="J3:J4"/>
    <mergeCell ref="E3:E4"/>
    <mergeCell ref="F3:F4"/>
    <mergeCell ref="D3:D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tabSelected="1" zoomScale="78" zoomScaleNormal="78" workbookViewId="0">
      <selection activeCell="F35" sqref="F35"/>
    </sheetView>
  </sheetViews>
  <sheetFormatPr defaultColWidth="9.140625" defaultRowHeight="15" x14ac:dyDescent="0.25"/>
  <cols>
    <col min="1" max="1" width="7.140625" style="1" customWidth="1"/>
    <col min="2" max="2" width="16.5703125" style="1" customWidth="1"/>
    <col min="3" max="3" width="31" style="1" customWidth="1"/>
    <col min="4" max="4" width="18.5703125" style="1" customWidth="1"/>
    <col min="5" max="5" width="33.85546875" style="1" bestFit="1" customWidth="1"/>
    <col min="6" max="6" width="13.5703125" style="1" bestFit="1" customWidth="1"/>
    <col min="7" max="7" width="13.42578125" style="1" bestFit="1" customWidth="1"/>
    <col min="8" max="8" width="14.42578125" style="1" bestFit="1" customWidth="1"/>
    <col min="9" max="9" width="13.140625" style="1" bestFit="1" customWidth="1"/>
    <col min="10" max="10" width="39.5703125" style="1" bestFit="1" customWidth="1"/>
    <col min="11" max="11" width="19.28515625" style="1" bestFit="1" customWidth="1"/>
    <col min="12" max="12" width="18" style="1" bestFit="1" customWidth="1"/>
    <col min="13" max="13" width="9.140625" style="1"/>
    <col min="14" max="14" width="4.5703125" style="1" customWidth="1"/>
    <col min="15" max="15" width="33.7109375" style="1" customWidth="1"/>
    <col min="16" max="16384" width="9.140625" style="1"/>
  </cols>
  <sheetData>
    <row r="1" spans="1:12" x14ac:dyDescent="0.25"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x14ac:dyDescent="0.25">
      <c r="B2" s="2" t="s">
        <v>1</v>
      </c>
    </row>
    <row r="4" spans="1:12" x14ac:dyDescent="0.25">
      <c r="A4" s="35" t="s">
        <v>0</v>
      </c>
      <c r="B4" s="35" t="s">
        <v>63</v>
      </c>
      <c r="C4" s="35" t="s">
        <v>64</v>
      </c>
      <c r="D4" s="36" t="s">
        <v>65</v>
      </c>
      <c r="E4" s="36" t="s">
        <v>66</v>
      </c>
      <c r="F4" s="35" t="s">
        <v>67</v>
      </c>
      <c r="G4" s="37" t="s">
        <v>68</v>
      </c>
      <c r="H4" s="37" t="s">
        <v>69</v>
      </c>
      <c r="I4" s="35" t="s">
        <v>72</v>
      </c>
      <c r="J4" s="35" t="s">
        <v>70</v>
      </c>
      <c r="K4" s="35" t="s">
        <v>73</v>
      </c>
      <c r="L4" s="35" t="s">
        <v>71</v>
      </c>
    </row>
    <row r="5" spans="1:12" x14ac:dyDescent="0.25">
      <c r="A5" s="1">
        <v>1</v>
      </c>
      <c r="E5" s="1" t="s">
        <v>74</v>
      </c>
      <c r="F5" s="1" t="s">
        <v>75</v>
      </c>
      <c r="G5" s="1" t="s">
        <v>76</v>
      </c>
      <c r="H5" s="44" t="s">
        <v>80</v>
      </c>
      <c r="J5" s="1" t="s">
        <v>77</v>
      </c>
      <c r="K5" s="1" t="s">
        <v>78</v>
      </c>
      <c r="L5" s="1" t="s">
        <v>79</v>
      </c>
    </row>
    <row r="6" spans="1:12" x14ac:dyDescent="0.25">
      <c r="A6" s="1">
        <v>2</v>
      </c>
      <c r="E6" s="1" t="s">
        <v>74</v>
      </c>
      <c r="F6" s="1" t="s">
        <v>75</v>
      </c>
      <c r="G6" s="1" t="s">
        <v>76</v>
      </c>
      <c r="H6" s="44" t="s">
        <v>80</v>
      </c>
      <c r="J6" s="1" t="s">
        <v>77</v>
      </c>
      <c r="K6" s="1" t="s">
        <v>78</v>
      </c>
    </row>
    <row r="7" spans="1:12" x14ac:dyDescent="0.25">
      <c r="A7" s="1">
        <v>3</v>
      </c>
      <c r="E7" s="1" t="s">
        <v>74</v>
      </c>
      <c r="F7" s="1" t="s">
        <v>75</v>
      </c>
      <c r="G7" s="1" t="s">
        <v>76</v>
      </c>
      <c r="H7" s="44" t="s">
        <v>80</v>
      </c>
      <c r="J7" s="1" t="s">
        <v>77</v>
      </c>
      <c r="K7" s="1" t="s">
        <v>78</v>
      </c>
    </row>
    <row r="8" spans="1:12" x14ac:dyDescent="0.25">
      <c r="A8" s="1">
        <v>4</v>
      </c>
      <c r="E8" s="1" t="s">
        <v>74</v>
      </c>
      <c r="F8" s="1" t="s">
        <v>75</v>
      </c>
      <c r="G8" s="1" t="s">
        <v>76</v>
      </c>
      <c r="H8" s="44" t="s">
        <v>80</v>
      </c>
      <c r="J8" s="1" t="s">
        <v>77</v>
      </c>
      <c r="K8" s="1" t="s">
        <v>78</v>
      </c>
    </row>
    <row r="9" spans="1:12" x14ac:dyDescent="0.25">
      <c r="A9" s="1">
        <v>5</v>
      </c>
      <c r="E9" s="1" t="s">
        <v>74</v>
      </c>
      <c r="F9" s="1" t="s">
        <v>75</v>
      </c>
      <c r="G9" s="1" t="s">
        <v>76</v>
      </c>
      <c r="H9" s="44" t="s">
        <v>80</v>
      </c>
      <c r="J9" s="1" t="s">
        <v>77</v>
      </c>
      <c r="K9" s="1" t="s">
        <v>78</v>
      </c>
    </row>
    <row r="10" spans="1:12" x14ac:dyDescent="0.25">
      <c r="A10" s="1">
        <v>6</v>
      </c>
      <c r="E10" s="1" t="s">
        <v>74</v>
      </c>
      <c r="F10" s="1" t="s">
        <v>75</v>
      </c>
      <c r="G10" s="1" t="s">
        <v>76</v>
      </c>
      <c r="H10" s="44" t="s">
        <v>80</v>
      </c>
      <c r="J10" s="1" t="s">
        <v>77</v>
      </c>
      <c r="K10" s="1" t="s">
        <v>78</v>
      </c>
    </row>
    <row r="11" spans="1:12" x14ac:dyDescent="0.25">
      <c r="A11" s="1">
        <v>7</v>
      </c>
      <c r="E11" s="1" t="s">
        <v>74</v>
      </c>
      <c r="F11" s="1" t="s">
        <v>75</v>
      </c>
      <c r="G11" s="1" t="s">
        <v>76</v>
      </c>
      <c r="H11" s="44" t="s">
        <v>80</v>
      </c>
      <c r="J11" s="1" t="s">
        <v>77</v>
      </c>
      <c r="K11" s="1" t="s">
        <v>78</v>
      </c>
    </row>
    <row r="12" spans="1:12" x14ac:dyDescent="0.25">
      <c r="A12" s="1">
        <v>8</v>
      </c>
      <c r="E12" s="1" t="s">
        <v>74</v>
      </c>
      <c r="F12" s="1" t="s">
        <v>75</v>
      </c>
      <c r="G12" s="1" t="s">
        <v>76</v>
      </c>
      <c r="H12" s="44" t="s">
        <v>80</v>
      </c>
      <c r="J12" s="1" t="s">
        <v>77</v>
      </c>
      <c r="K12" s="1" t="s">
        <v>78</v>
      </c>
    </row>
    <row r="13" spans="1:12" x14ac:dyDescent="0.25">
      <c r="A13" s="1">
        <v>9</v>
      </c>
      <c r="E13" s="1" t="s">
        <v>74</v>
      </c>
      <c r="F13" s="1" t="s">
        <v>75</v>
      </c>
      <c r="G13" s="1" t="s">
        <v>76</v>
      </c>
      <c r="H13" s="44" t="s">
        <v>80</v>
      </c>
      <c r="J13" s="1" t="s">
        <v>77</v>
      </c>
      <c r="K13" s="1" t="s">
        <v>78</v>
      </c>
    </row>
    <row r="14" spans="1:12" x14ac:dyDescent="0.25">
      <c r="A14" s="1">
        <v>10</v>
      </c>
      <c r="E14" s="1" t="s">
        <v>74</v>
      </c>
      <c r="F14" s="1" t="s">
        <v>75</v>
      </c>
      <c r="G14" s="1" t="s">
        <v>76</v>
      </c>
      <c r="H14" s="44" t="s">
        <v>80</v>
      </c>
      <c r="J14" s="1" t="s">
        <v>77</v>
      </c>
      <c r="K14" s="1" t="s">
        <v>78</v>
      </c>
    </row>
    <row r="15" spans="1:12" x14ac:dyDescent="0.25">
      <c r="A15" s="1">
        <v>11</v>
      </c>
      <c r="E15" s="1" t="s">
        <v>74</v>
      </c>
      <c r="F15" s="1" t="s">
        <v>75</v>
      </c>
      <c r="G15" s="1" t="s">
        <v>76</v>
      </c>
      <c r="H15" s="44" t="s">
        <v>80</v>
      </c>
      <c r="J15" s="1" t="s">
        <v>77</v>
      </c>
      <c r="K15" s="1" t="s">
        <v>78</v>
      </c>
    </row>
    <row r="16" spans="1:12" x14ac:dyDescent="0.25">
      <c r="A16" s="1">
        <v>12</v>
      </c>
      <c r="E16" s="1" t="s">
        <v>74</v>
      </c>
      <c r="F16" s="1" t="s">
        <v>75</v>
      </c>
      <c r="G16" s="1" t="s">
        <v>76</v>
      </c>
      <c r="H16" s="44" t="s">
        <v>80</v>
      </c>
      <c r="J16" s="1" t="s">
        <v>77</v>
      </c>
      <c r="K16" s="1" t="s">
        <v>78</v>
      </c>
    </row>
    <row r="17" spans="1:11" x14ac:dyDescent="0.25">
      <c r="A17" s="1">
        <v>13</v>
      </c>
      <c r="E17" s="1" t="s">
        <v>74</v>
      </c>
      <c r="F17" s="1" t="s">
        <v>75</v>
      </c>
      <c r="G17" s="1" t="s">
        <v>76</v>
      </c>
      <c r="H17" s="44" t="s">
        <v>80</v>
      </c>
      <c r="J17" s="1" t="s">
        <v>77</v>
      </c>
      <c r="K17" s="1" t="s">
        <v>78</v>
      </c>
    </row>
    <row r="18" spans="1:11" x14ac:dyDescent="0.25">
      <c r="A18" s="1">
        <v>14</v>
      </c>
      <c r="E18" s="1" t="s">
        <v>74</v>
      </c>
      <c r="F18" s="1" t="s">
        <v>75</v>
      </c>
      <c r="G18" s="1" t="s">
        <v>76</v>
      </c>
      <c r="H18" s="44" t="s">
        <v>80</v>
      </c>
      <c r="J18" s="1" t="s">
        <v>77</v>
      </c>
      <c r="K18" s="1" t="s">
        <v>78</v>
      </c>
    </row>
    <row r="19" spans="1:11" x14ac:dyDescent="0.25">
      <c r="A19" s="1">
        <v>15</v>
      </c>
      <c r="E19" s="1" t="s">
        <v>74</v>
      </c>
      <c r="F19" s="1" t="s">
        <v>75</v>
      </c>
      <c r="G19" s="1" t="s">
        <v>76</v>
      </c>
      <c r="H19" s="44" t="s">
        <v>80</v>
      </c>
      <c r="J19" s="1" t="s">
        <v>77</v>
      </c>
      <c r="K19" s="1" t="s">
        <v>78</v>
      </c>
    </row>
    <row r="20" spans="1:11" x14ac:dyDescent="0.25">
      <c r="A20" s="1">
        <v>16</v>
      </c>
      <c r="E20" s="1" t="s">
        <v>74</v>
      </c>
      <c r="F20" s="1" t="s">
        <v>75</v>
      </c>
      <c r="G20" s="1" t="s">
        <v>76</v>
      </c>
      <c r="H20" s="44" t="s">
        <v>80</v>
      </c>
      <c r="J20" s="1" t="s">
        <v>77</v>
      </c>
      <c r="K20" s="1" t="s">
        <v>78</v>
      </c>
    </row>
  </sheetData>
  <mergeCells count="1">
    <mergeCell ref="C1:L1"/>
  </mergeCells>
  <phoneticPr fontId="14" type="noConversion"/>
  <pageMargins left="0.38" right="0.7" top="0.75" bottom="0.75" header="0.3" footer="0.3"/>
  <pageSetup scale="60" orientation="landscape" r:id="rId1"/>
  <headerFooter>
    <oddHeader>&amp;C&amp;"-,Bold"&amp;20Inbound (PTJ)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Pencapaian Semasa (PIC)</vt:lpstr>
      <vt:lpstr>Inbound (PTJ)</vt:lpstr>
      <vt:lpstr>'Inbound (PTJ)'!Print_Area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suhana</dc:creator>
  <cp:lastModifiedBy>Hazman</cp:lastModifiedBy>
  <cp:lastPrinted>2018-06-11T01:39:03Z</cp:lastPrinted>
  <dcterms:created xsi:type="dcterms:W3CDTF">2018-06-05T06:06:22Z</dcterms:created>
  <dcterms:modified xsi:type="dcterms:W3CDTF">2021-07-05T04:54:30Z</dcterms:modified>
</cp:coreProperties>
</file>